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ycli\Desktop\"/>
    </mc:Choice>
  </mc:AlternateContent>
  <xr:revisionPtr revIDLastSave="0" documentId="13_ncr:1_{9FF0D9F0-4210-4214-8914-B3FD27688AA0}" xr6:coauthVersionLast="47" xr6:coauthVersionMax="47" xr10:uidLastSave="{00000000-0000-0000-0000-000000000000}"/>
  <bookViews>
    <workbookView xWindow="-108" yWindow="-108" windowWidth="23256" windowHeight="13176" activeTab="1" xr2:uid="{08593EE7-80DE-41ED-8DD9-388FFB88E77B}"/>
  </bookViews>
  <sheets>
    <sheet name="EC Reporting Metrics" sheetId="1" r:id="rId1"/>
    <sheet name="DEC Reporting Metrics" sheetId="2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2" l="1"/>
  <c r="D14" i="2" s="1"/>
  <c r="D9" i="2"/>
  <c r="D10" i="2"/>
  <c r="D11" i="2"/>
  <c r="C12" i="2"/>
  <c r="D15" i="2"/>
  <c r="D17" i="2"/>
  <c r="D18" i="2"/>
  <c r="D19" i="2"/>
  <c r="D30" i="2"/>
  <c r="D31" i="2"/>
  <c r="B16" i="1"/>
  <c r="D14" i="1" s="1"/>
  <c r="D41" i="1"/>
  <c r="D40" i="1"/>
  <c r="D39" i="1"/>
  <c r="B33" i="1"/>
  <c r="D33" i="1" s="1"/>
  <c r="B27" i="1"/>
  <c r="D27" i="1" s="1"/>
  <c r="D15" i="1"/>
  <c r="D11" i="1"/>
  <c r="D10" i="1"/>
  <c r="D9" i="1"/>
  <c r="C8" i="1"/>
  <c r="D13" i="1" s="1"/>
  <c r="D16" i="1" l="1"/>
  <c r="B44" i="1" s="1"/>
  <c r="B34" i="2"/>
</calcChain>
</file>

<file path=xl/sharedStrings.xml><?xml version="1.0" encoding="utf-8"?>
<sst xmlns="http://schemas.openxmlformats.org/spreadsheetml/2006/main" count="97" uniqueCount="67">
  <si>
    <t>ARES© Emergency Coordinator (EC) Report for:</t>
  </si>
  <si>
    <t>County/Independent City Name(s)</t>
  </si>
  <si>
    <t>Number of jurisdictions (Example, Greene County is a "stand-alone", so it would be "1". Charlottesville/Albemarle are combined reporting, so that would be "2"</t>
  </si>
  <si>
    <t>Number of licensed amateur radio operators</t>
  </si>
  <si>
    <t>LEAVE BLANK</t>
  </si>
  <si>
    <t>Level 1</t>
  </si>
  <si>
    <t>Level 2</t>
  </si>
  <si>
    <t>Level 3</t>
  </si>
  <si>
    <t>Number of exercise participants</t>
  </si>
  <si>
    <t>ARES members</t>
  </si>
  <si>
    <t>BONUS Trained AUXCOMM participating in exercise</t>
  </si>
  <si>
    <t>BONUS Published/Aired Press Release or Coverage</t>
  </si>
  <si>
    <t>BONUS Message sent and confirmed delivery via the National Traffic System (NTS)</t>
  </si>
  <si>
    <t>Total Score</t>
  </si>
  <si>
    <t>Licensed Amateur Radio Operators (less ARES© members)</t>
  </si>
  <si>
    <t>VOAD1</t>
  </si>
  <si>
    <t>VOAD2</t>
  </si>
  <si>
    <t>VOAD3</t>
  </si>
  <si>
    <t>VOAD4</t>
  </si>
  <si>
    <t>EMC2</t>
  </si>
  <si>
    <t>EMC3</t>
  </si>
  <si>
    <t>EMC4</t>
  </si>
  <si>
    <t>EMC5</t>
  </si>
  <si>
    <t>SEO2</t>
  </si>
  <si>
    <t>SEO3</t>
  </si>
  <si>
    <t>SEO4</t>
  </si>
  <si>
    <t>SEO5</t>
  </si>
  <si>
    <t>SEO1 Enter 1 for contact. 0 for no contact.</t>
  </si>
  <si>
    <t>EMC1 Enter 1 for contact. 0 for no contact.</t>
  </si>
  <si>
    <t>Two-way contact with DEC (Enter 1 for yes, 0 for no)</t>
  </si>
  <si>
    <t>INSERT ARES© District Here</t>
  </si>
  <si>
    <t>Total number of jurisdictions in the district</t>
  </si>
  <si>
    <t>Number of ARES C/ICs participating</t>
  </si>
  <si>
    <t>Two-way contact with VDEM Regional Office or desginee (Enter 1 for yes, 0 for no)</t>
  </si>
  <si>
    <t>Number of licensed amateur radio operators for the entire district</t>
  </si>
  <si>
    <t>ARES© District Emergency Coordinator (DEC) Report for:</t>
  </si>
  <si>
    <t>DEC Name</t>
  </si>
  <si>
    <t>DEC Callsign</t>
  </si>
  <si>
    <t>DEC email address if other than call@arrl.net</t>
  </si>
  <si>
    <t>DEC phone number</t>
  </si>
  <si>
    <t>VOAD5</t>
  </si>
  <si>
    <t>VOAD6</t>
  </si>
  <si>
    <t>VOAD7</t>
  </si>
  <si>
    <t>VOAD8</t>
  </si>
  <si>
    <t>VOAD9</t>
  </si>
  <si>
    <t>VOAD10</t>
  </si>
  <si>
    <t>EC Name</t>
  </si>
  <si>
    <t>EC Callsign</t>
  </si>
  <si>
    <t>EC email address if other than call@arrl.net</t>
  </si>
  <si>
    <t>EC phone number</t>
  </si>
  <si>
    <t>Snuffy Smith</t>
  </si>
  <si>
    <t>NO0NE</t>
  </si>
  <si>
    <t>NO0NE@nomail.com</t>
  </si>
  <si>
    <t>434-555-1212</t>
  </si>
  <si>
    <t>ARES© members for jurisdictions. List by level below:</t>
  </si>
  <si>
    <t>PLEASE DO NOT CHANGE THE FORMATTING OR THE FORMULAS</t>
  </si>
  <si>
    <t>County/Independent City Emergency Management Coordinator(s) (EMC) contacted</t>
  </si>
  <si>
    <t>County/Independent City Senior Elected Official(s) (SEO) contacted (Please list)</t>
  </si>
  <si>
    <t>VOAD(s) and/or NGO(s) Contacted (two-way) (Please list below)</t>
  </si>
  <si>
    <t>Cross-reference to Simulated Emergency Test Document</t>
  </si>
  <si>
    <t>Exercise Metrics, Page 4, 1a</t>
  </si>
  <si>
    <t>ECs should have a roster of ARES participants.</t>
  </si>
  <si>
    <t>Exercise Metrics, Page 4, 1,c,iii</t>
  </si>
  <si>
    <t>Exercise Metrics, Page 4, 1,d</t>
  </si>
  <si>
    <t>Exercise Metrics, Page 5, 1,f</t>
  </si>
  <si>
    <t>Exercise Metrics, Page 5, 1,e</t>
  </si>
  <si>
    <t>VOADs and/or NGOs Contacted (two-way) (Please list below)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</si>
</sst>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3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Font="1"/>
    <xf numFmtId="2" fontId="0" fillId="0" borderId="0" xfId="0" applyNumberFormat="1"/>
    <xf numFmtId="2" fontId="1" fillId="0" borderId="0" xfId="0" applyNumberFormat="1" applyFont="1"/>
    <xf numFmtId="0" fontId="2" fillId="0" borderId="0" xfId="1" applyAlignment="1">
      <alignment wrapText="1"/>
    </xf>
    <xf numFmtId="0" fontId="0" fillId="0" borderId="0" xfId="0" applyProtection="1">
      <protection locked="0"/>
    </xf>
    <xf numFmtId="2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0" fontId="0" fillId="2" borderId="0" xfId="0" applyFill="1" applyAlignment="1" applyProtection="1">
      <alignment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NO0NE@no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NO0NE@no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B70C-E770-4E41-B077-E2D4B9278356}">
  <dimension ref="A1:J44"/>
  <sheetViews>
    <sheetView workbookViewId="0">
      <selection activeCell="A16" sqref="A16"/>
    </sheetView>
  </sheetViews>
  <sheetFormatPr defaultColWidth="25.6640625" defaultRowHeight="14.4" x14ac:dyDescent="0.3"/>
  <cols>
    <col min="1" max="1" width="47.21875" customWidth="1"/>
    <col min="2" max="2" width="27.77734375" customWidth="1"/>
    <col min="3" max="3" width="0" hidden="1" customWidth="1"/>
    <col min="4" max="4" width="0" style="5" hidden="1" customWidth="1"/>
    <col min="5" max="5" width="30.77734375" customWidth="1"/>
  </cols>
  <sheetData>
    <row r="1" spans="1:10" ht="43.2" x14ac:dyDescent="0.3">
      <c r="A1" s="3" t="s">
        <v>0</v>
      </c>
      <c r="B1" s="1" t="s">
        <v>1</v>
      </c>
      <c r="E1" s="1" t="s">
        <v>59</v>
      </c>
      <c r="F1" s="12" t="s">
        <v>55</v>
      </c>
      <c r="J1">
        <v>2</v>
      </c>
    </row>
    <row r="2" spans="1:10" x14ac:dyDescent="0.3">
      <c r="A2" s="3" t="s">
        <v>46</v>
      </c>
      <c r="B2" s="1" t="s">
        <v>50</v>
      </c>
    </row>
    <row r="3" spans="1:10" x14ac:dyDescent="0.3">
      <c r="A3" s="3" t="s">
        <v>47</v>
      </c>
      <c r="B3" s="1" t="s">
        <v>51</v>
      </c>
    </row>
    <row r="4" spans="1:10" x14ac:dyDescent="0.3">
      <c r="A4" s="3" t="s">
        <v>48</v>
      </c>
      <c r="B4" s="7" t="s">
        <v>52</v>
      </c>
    </row>
    <row r="5" spans="1:10" x14ac:dyDescent="0.3">
      <c r="A5" s="3" t="s">
        <v>49</v>
      </c>
      <c r="B5" s="1" t="s">
        <v>53</v>
      </c>
    </row>
    <row r="6" spans="1:10" ht="57.6" x14ac:dyDescent="0.3">
      <c r="A6" s="3" t="s">
        <v>2</v>
      </c>
      <c r="B6">
        <v>2</v>
      </c>
      <c r="E6" t="s">
        <v>60</v>
      </c>
    </row>
    <row r="7" spans="1:10" x14ac:dyDescent="0.3">
      <c r="A7" s="2" t="s">
        <v>3</v>
      </c>
      <c r="B7">
        <v>519</v>
      </c>
      <c r="E7" t="s">
        <v>60</v>
      </c>
    </row>
    <row r="8" spans="1:10" ht="28.8" x14ac:dyDescent="0.3">
      <c r="A8" s="2" t="s">
        <v>54</v>
      </c>
      <c r="B8" t="s">
        <v>4</v>
      </c>
      <c r="C8">
        <f>SUM(B9:B11)</f>
        <v>14</v>
      </c>
      <c r="E8" s="1" t="s">
        <v>61</v>
      </c>
    </row>
    <row r="9" spans="1:10" x14ac:dyDescent="0.3">
      <c r="A9" t="s">
        <v>5</v>
      </c>
      <c r="B9">
        <v>7</v>
      </c>
      <c r="D9" s="5">
        <f>B9/B7*1000</f>
        <v>13.48747591522158</v>
      </c>
    </row>
    <row r="10" spans="1:10" x14ac:dyDescent="0.3">
      <c r="A10" t="s">
        <v>6</v>
      </c>
      <c r="B10">
        <v>3</v>
      </c>
      <c r="D10" s="5">
        <f>B10/B7*1500</f>
        <v>8.6705202312138727</v>
      </c>
    </row>
    <row r="11" spans="1:10" x14ac:dyDescent="0.3">
      <c r="A11" t="s">
        <v>7</v>
      </c>
      <c r="B11">
        <v>4</v>
      </c>
      <c r="D11" s="5">
        <f>B11/B7*2000</f>
        <v>15.414258188824663</v>
      </c>
    </row>
    <row r="12" spans="1:10" x14ac:dyDescent="0.3">
      <c r="A12" s="2" t="s">
        <v>8</v>
      </c>
      <c r="B12" t="s">
        <v>4</v>
      </c>
    </row>
    <row r="13" spans="1:10" x14ac:dyDescent="0.3">
      <c r="A13" t="s">
        <v>9</v>
      </c>
      <c r="B13">
        <v>10</v>
      </c>
      <c r="D13" s="5">
        <f>B13/C8*100</f>
        <v>71.428571428571431</v>
      </c>
    </row>
    <row r="14" spans="1:10" ht="28.8" x14ac:dyDescent="0.3">
      <c r="A14" s="1" t="s">
        <v>14</v>
      </c>
      <c r="B14">
        <v>12</v>
      </c>
      <c r="D14" s="5">
        <f>B16/B7*50</f>
        <v>0.19267822736030829</v>
      </c>
    </row>
    <row r="15" spans="1:10" s="2" customFormat="1" x14ac:dyDescent="0.3">
      <c r="A15" s="2" t="s">
        <v>10</v>
      </c>
      <c r="B15" s="2">
        <v>2</v>
      </c>
      <c r="D15" s="6">
        <f>B15/B7*250</f>
        <v>0.96339113680154143</v>
      </c>
      <c r="E15" t="s">
        <v>62</v>
      </c>
    </row>
    <row r="16" spans="1:10" s="2" customFormat="1" x14ac:dyDescent="0.3">
      <c r="A16" s="2" t="s">
        <v>66</v>
      </c>
      <c r="B16" s="2">
        <f>SUM(B17:B26)</f>
        <v>2</v>
      </c>
      <c r="D16" s="6">
        <f>B16*100</f>
        <v>200</v>
      </c>
      <c r="E16" t="s">
        <v>63</v>
      </c>
    </row>
    <row r="17" spans="1:5" s="2" customFormat="1" x14ac:dyDescent="0.3">
      <c r="A17" s="4" t="s">
        <v>15</v>
      </c>
      <c r="B17" s="2">
        <v>1</v>
      </c>
      <c r="D17" s="6"/>
    </row>
    <row r="18" spans="1:5" s="2" customFormat="1" x14ac:dyDescent="0.3">
      <c r="A18" s="4" t="s">
        <v>16</v>
      </c>
      <c r="B18" s="2">
        <v>1</v>
      </c>
      <c r="D18" s="6"/>
    </row>
    <row r="19" spans="1:5" s="2" customFormat="1" x14ac:dyDescent="0.3">
      <c r="A19" s="4" t="s">
        <v>17</v>
      </c>
      <c r="B19" s="2">
        <v>0</v>
      </c>
      <c r="D19" s="6"/>
    </row>
    <row r="20" spans="1:5" s="2" customFormat="1" x14ac:dyDescent="0.3">
      <c r="A20" s="4" t="s">
        <v>18</v>
      </c>
      <c r="B20" s="2">
        <v>0</v>
      </c>
      <c r="D20" s="6"/>
    </row>
    <row r="21" spans="1:5" s="2" customFormat="1" x14ac:dyDescent="0.3">
      <c r="A21" s="4" t="s">
        <v>40</v>
      </c>
      <c r="B21" s="2">
        <v>0</v>
      </c>
      <c r="D21" s="6"/>
    </row>
    <row r="22" spans="1:5" s="2" customFormat="1" x14ac:dyDescent="0.3">
      <c r="A22" s="4" t="s">
        <v>41</v>
      </c>
      <c r="B22" s="2">
        <v>0</v>
      </c>
      <c r="D22" s="6"/>
    </row>
    <row r="23" spans="1:5" s="2" customFormat="1" x14ac:dyDescent="0.3">
      <c r="A23" s="4" t="s">
        <v>42</v>
      </c>
      <c r="B23" s="2">
        <v>0</v>
      </c>
      <c r="D23" s="6"/>
    </row>
    <row r="24" spans="1:5" s="2" customFormat="1" x14ac:dyDescent="0.3">
      <c r="A24" s="4" t="s">
        <v>43</v>
      </c>
      <c r="B24" s="2">
        <v>0</v>
      </c>
      <c r="D24" s="6"/>
    </row>
    <row r="25" spans="1:5" s="2" customFormat="1" x14ac:dyDescent="0.3">
      <c r="A25" s="4" t="s">
        <v>44</v>
      </c>
      <c r="B25" s="2">
        <v>0</v>
      </c>
      <c r="D25" s="6"/>
    </row>
    <row r="26" spans="1:5" s="2" customFormat="1" x14ac:dyDescent="0.3">
      <c r="A26" s="4" t="s">
        <v>45</v>
      </c>
      <c r="B26" s="2">
        <v>0</v>
      </c>
      <c r="D26" s="6"/>
    </row>
    <row r="27" spans="1:5" s="2" customFormat="1" ht="28.8" x14ac:dyDescent="0.3">
      <c r="A27" s="3" t="s">
        <v>56</v>
      </c>
      <c r="B27" s="2">
        <f>SUM(B28:B32)</f>
        <v>2</v>
      </c>
      <c r="D27" s="6">
        <f>B27*100/B6</f>
        <v>100</v>
      </c>
      <c r="E27" t="s">
        <v>65</v>
      </c>
    </row>
    <row r="28" spans="1:5" s="2" customFormat="1" x14ac:dyDescent="0.3">
      <c r="A28" s="3" t="s">
        <v>28</v>
      </c>
      <c r="B28" s="2">
        <v>1</v>
      </c>
      <c r="D28" s="6"/>
    </row>
    <row r="29" spans="1:5" s="2" customFormat="1" x14ac:dyDescent="0.3">
      <c r="A29" s="3" t="s">
        <v>19</v>
      </c>
      <c r="B29" s="2">
        <v>1</v>
      </c>
      <c r="D29" s="6"/>
    </row>
    <row r="30" spans="1:5" s="2" customFormat="1" x14ac:dyDescent="0.3">
      <c r="A30" s="3" t="s">
        <v>20</v>
      </c>
      <c r="B30" s="2">
        <v>0</v>
      </c>
      <c r="D30" s="6"/>
    </row>
    <row r="31" spans="1:5" s="2" customFormat="1" x14ac:dyDescent="0.3">
      <c r="A31" s="3" t="s">
        <v>21</v>
      </c>
      <c r="B31" s="2">
        <v>0</v>
      </c>
      <c r="D31" s="6"/>
    </row>
    <row r="32" spans="1:5" s="2" customFormat="1" x14ac:dyDescent="0.3">
      <c r="A32" s="3" t="s">
        <v>22</v>
      </c>
      <c r="B32" s="2">
        <v>0</v>
      </c>
      <c r="D32" s="6"/>
    </row>
    <row r="33" spans="1:5" s="2" customFormat="1" ht="28.8" x14ac:dyDescent="0.3">
      <c r="A33" s="3" t="s">
        <v>57</v>
      </c>
      <c r="B33" s="2">
        <f>SUM(B34:B38)</f>
        <v>2</v>
      </c>
      <c r="D33" s="6">
        <f>B33*100/B6</f>
        <v>100</v>
      </c>
      <c r="E33" t="s">
        <v>64</v>
      </c>
    </row>
    <row r="34" spans="1:5" s="2" customFormat="1" x14ac:dyDescent="0.3">
      <c r="A34" s="3" t="s">
        <v>27</v>
      </c>
      <c r="B34" s="2">
        <v>1</v>
      </c>
      <c r="D34" s="6"/>
    </row>
    <row r="35" spans="1:5" s="2" customFormat="1" x14ac:dyDescent="0.3">
      <c r="A35" s="3" t="s">
        <v>23</v>
      </c>
      <c r="B35" s="2">
        <v>1</v>
      </c>
      <c r="D35" s="6"/>
    </row>
    <row r="36" spans="1:5" s="2" customFormat="1" x14ac:dyDescent="0.3">
      <c r="A36" s="3" t="s">
        <v>24</v>
      </c>
      <c r="B36" s="2">
        <v>0</v>
      </c>
      <c r="D36" s="6"/>
    </row>
    <row r="37" spans="1:5" s="2" customFormat="1" x14ac:dyDescent="0.3">
      <c r="A37" s="3" t="s">
        <v>25</v>
      </c>
      <c r="B37" s="2">
        <v>0</v>
      </c>
      <c r="D37" s="6"/>
    </row>
    <row r="38" spans="1:5" s="2" customFormat="1" x14ac:dyDescent="0.3">
      <c r="A38" s="3" t="s">
        <v>26</v>
      </c>
      <c r="B38" s="2">
        <v>0</v>
      </c>
      <c r="D38" s="6"/>
    </row>
    <row r="39" spans="1:5" x14ac:dyDescent="0.3">
      <c r="A39" s="2" t="s">
        <v>11</v>
      </c>
      <c r="B39">
        <v>1</v>
      </c>
      <c r="D39" s="5">
        <f>B39*25</f>
        <v>25</v>
      </c>
    </row>
    <row r="40" spans="1:5" x14ac:dyDescent="0.3">
      <c r="A40" s="2" t="s">
        <v>29</v>
      </c>
      <c r="B40">
        <v>1</v>
      </c>
      <c r="D40" s="5">
        <f>B40*25</f>
        <v>25</v>
      </c>
    </row>
    <row r="41" spans="1:5" ht="28.8" x14ac:dyDescent="0.3">
      <c r="A41" s="3" t="s">
        <v>12</v>
      </c>
      <c r="B41">
        <v>1</v>
      </c>
      <c r="D41" s="5">
        <f>B41*25</f>
        <v>25</v>
      </c>
    </row>
    <row r="44" spans="1:5" x14ac:dyDescent="0.3">
      <c r="A44" t="s">
        <v>13</v>
      </c>
      <c r="B44" s="5">
        <f>SUM(D6:D42)</f>
        <v>585.15689512799338</v>
      </c>
    </row>
  </sheetData>
  <hyperlinks>
    <hyperlink ref="B4" r:id="rId1" xr:uid="{D364FA21-4563-40C1-9A45-85363B02368F}"/>
  </hyperlinks>
  <pageMargins left="0.7" right="0.7" top="0.75" bottom="0.75" header="0.3" footer="0.3"/>
  <pageSetup orientation="portrait" verticalDpi="0" r:id="rId2"/>
  <ignoredErrors>
    <ignoredError sqref="B33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F5022-52C3-41DB-9401-BC29B1DF820B}">
  <dimension ref="A1:I34"/>
  <sheetViews>
    <sheetView tabSelected="1" workbookViewId="0">
      <selection activeCell="F1" sqref="F1"/>
    </sheetView>
  </sheetViews>
  <sheetFormatPr defaultColWidth="25.6640625" defaultRowHeight="14.4" x14ac:dyDescent="0.3"/>
  <cols>
    <col min="1" max="1" width="47.33203125" customWidth="1"/>
    <col min="2" max="2" width="27.77734375" customWidth="1"/>
    <col min="3" max="3" width="25.6640625" style="8" hidden="1" customWidth="1"/>
    <col min="4" max="4" width="25.6640625" style="9" hidden="1" customWidth="1"/>
  </cols>
  <sheetData>
    <row r="1" spans="1:9" ht="43.2" x14ac:dyDescent="0.3">
      <c r="A1" s="3" t="s">
        <v>35</v>
      </c>
      <c r="B1" s="1" t="s">
        <v>30</v>
      </c>
      <c r="E1" s="12" t="s">
        <v>55</v>
      </c>
      <c r="I1">
        <v>2</v>
      </c>
    </row>
    <row r="2" spans="1:9" x14ac:dyDescent="0.3">
      <c r="A2" s="3" t="s">
        <v>36</v>
      </c>
      <c r="B2" s="1" t="s">
        <v>50</v>
      </c>
    </row>
    <row r="3" spans="1:9" x14ac:dyDescent="0.3">
      <c r="A3" s="3" t="s">
        <v>37</v>
      </c>
      <c r="B3" s="1" t="s">
        <v>51</v>
      </c>
    </row>
    <row r="4" spans="1:9" x14ac:dyDescent="0.3">
      <c r="A4" s="3" t="s">
        <v>38</v>
      </c>
      <c r="B4" s="7" t="s">
        <v>52</v>
      </c>
    </row>
    <row r="5" spans="1:9" x14ac:dyDescent="0.3">
      <c r="A5" s="3" t="s">
        <v>39</v>
      </c>
      <c r="B5" s="1" t="s">
        <v>53</v>
      </c>
    </row>
    <row r="6" spans="1:9" x14ac:dyDescent="0.3">
      <c r="A6" s="3" t="s">
        <v>31</v>
      </c>
      <c r="B6">
        <v>1</v>
      </c>
    </row>
    <row r="7" spans="1:9" ht="28.8" x14ac:dyDescent="0.3">
      <c r="A7" s="3" t="s">
        <v>34</v>
      </c>
      <c r="B7">
        <v>1</v>
      </c>
    </row>
    <row r="8" spans="1:9" x14ac:dyDescent="0.3">
      <c r="A8" s="2" t="s">
        <v>54</v>
      </c>
      <c r="B8" t="s">
        <v>4</v>
      </c>
      <c r="C8" s="8">
        <f>SUM(B9:B11)</f>
        <v>3</v>
      </c>
    </row>
    <row r="9" spans="1:9" x14ac:dyDescent="0.3">
      <c r="A9" t="s">
        <v>5</v>
      </c>
      <c r="B9">
        <v>1</v>
      </c>
      <c r="D9" s="9">
        <f>B9/B7*1000</f>
        <v>1000</v>
      </c>
    </row>
    <row r="10" spans="1:9" x14ac:dyDescent="0.3">
      <c r="A10" t="s">
        <v>6</v>
      </c>
      <c r="B10">
        <v>1</v>
      </c>
      <c r="D10" s="9">
        <f>B10/B7*1500</f>
        <v>1500</v>
      </c>
    </row>
    <row r="11" spans="1:9" x14ac:dyDescent="0.3">
      <c r="A11" t="s">
        <v>7</v>
      </c>
      <c r="B11">
        <v>1</v>
      </c>
      <c r="D11" s="9">
        <f>B11/B7*2000</f>
        <v>2000</v>
      </c>
    </row>
    <row r="12" spans="1:9" x14ac:dyDescent="0.3">
      <c r="A12" s="2" t="s">
        <v>32</v>
      </c>
      <c r="B12">
        <v>1</v>
      </c>
      <c r="C12" s="8">
        <f>B12/B6</f>
        <v>1</v>
      </c>
    </row>
    <row r="13" spans="1:9" x14ac:dyDescent="0.3">
      <c r="A13" s="2" t="s">
        <v>8</v>
      </c>
      <c r="B13" t="s">
        <v>4</v>
      </c>
    </row>
    <row r="14" spans="1:9" x14ac:dyDescent="0.3">
      <c r="A14" t="s">
        <v>9</v>
      </c>
      <c r="B14">
        <v>1</v>
      </c>
      <c r="D14" s="9">
        <f>B14/C8*100</f>
        <v>33.333333333333329</v>
      </c>
    </row>
    <row r="15" spans="1:9" ht="28.8" x14ac:dyDescent="0.3">
      <c r="A15" s="1" t="s">
        <v>14</v>
      </c>
      <c r="B15">
        <v>1</v>
      </c>
      <c r="D15" s="9">
        <f>B15/B7*50</f>
        <v>50</v>
      </c>
    </row>
    <row r="16" spans="1:9" x14ac:dyDescent="0.3">
      <c r="A16" s="1"/>
    </row>
    <row r="17" spans="1:4" s="2" customFormat="1" x14ac:dyDescent="0.3">
      <c r="A17" s="2" t="s">
        <v>10</v>
      </c>
      <c r="B17" s="2">
        <v>0</v>
      </c>
      <c r="C17" s="10"/>
      <c r="D17" s="11">
        <f>B17/B7*250</f>
        <v>0</v>
      </c>
    </row>
    <row r="18" spans="1:4" x14ac:dyDescent="0.3">
      <c r="A18" s="2" t="s">
        <v>11</v>
      </c>
      <c r="B18">
        <v>0</v>
      </c>
      <c r="D18" s="9">
        <f>B18*25</f>
        <v>0</v>
      </c>
    </row>
    <row r="19" spans="1:4" s="2" customFormat="1" ht="28.8" x14ac:dyDescent="0.3">
      <c r="A19" s="3" t="s">
        <v>58</v>
      </c>
      <c r="B19" s="2">
        <v>0</v>
      </c>
      <c r="C19" s="10"/>
      <c r="D19" s="11">
        <f>B19*100</f>
        <v>0</v>
      </c>
    </row>
    <row r="20" spans="1:4" s="2" customFormat="1" x14ac:dyDescent="0.3">
      <c r="A20" s="4" t="s">
        <v>15</v>
      </c>
      <c r="B20" s="2">
        <v>0</v>
      </c>
      <c r="C20" s="10"/>
      <c r="D20" s="11"/>
    </row>
    <row r="21" spans="1:4" s="2" customFormat="1" x14ac:dyDescent="0.3">
      <c r="A21" s="4" t="s">
        <v>16</v>
      </c>
      <c r="B21" s="2">
        <v>0</v>
      </c>
      <c r="C21" s="10"/>
      <c r="D21" s="11"/>
    </row>
    <row r="22" spans="1:4" s="2" customFormat="1" x14ac:dyDescent="0.3">
      <c r="A22" s="4" t="s">
        <v>17</v>
      </c>
      <c r="B22" s="2">
        <v>0</v>
      </c>
      <c r="C22" s="10"/>
      <c r="D22" s="11"/>
    </row>
    <row r="23" spans="1:4" s="2" customFormat="1" x14ac:dyDescent="0.3">
      <c r="A23" s="4" t="s">
        <v>18</v>
      </c>
      <c r="B23" s="2">
        <v>0</v>
      </c>
      <c r="C23" s="10"/>
      <c r="D23" s="11"/>
    </row>
    <row r="24" spans="1:4" s="2" customFormat="1" x14ac:dyDescent="0.3">
      <c r="A24" s="2" t="s">
        <v>40</v>
      </c>
      <c r="B24" s="2">
        <v>0</v>
      </c>
      <c r="C24" s="10"/>
      <c r="D24" s="11"/>
    </row>
    <row r="25" spans="1:4" s="2" customFormat="1" x14ac:dyDescent="0.3">
      <c r="A25" s="2" t="s">
        <v>41</v>
      </c>
      <c r="B25" s="2">
        <v>0</v>
      </c>
      <c r="C25" s="10"/>
      <c r="D25" s="11"/>
    </row>
    <row r="26" spans="1:4" s="2" customFormat="1" x14ac:dyDescent="0.3">
      <c r="A26" s="2" t="s">
        <v>42</v>
      </c>
      <c r="B26" s="2">
        <v>0</v>
      </c>
      <c r="C26" s="10"/>
      <c r="D26" s="11"/>
    </row>
    <row r="27" spans="1:4" s="2" customFormat="1" x14ac:dyDescent="0.3">
      <c r="A27" s="2" t="s">
        <v>43</v>
      </c>
      <c r="B27" s="2">
        <v>0</v>
      </c>
      <c r="C27" s="10"/>
      <c r="D27" s="11"/>
    </row>
    <row r="28" spans="1:4" s="2" customFormat="1" x14ac:dyDescent="0.3">
      <c r="A28" s="2" t="s">
        <v>44</v>
      </c>
      <c r="B28" s="2">
        <v>0</v>
      </c>
      <c r="C28" s="10"/>
      <c r="D28" s="11"/>
    </row>
    <row r="29" spans="1:4" s="2" customFormat="1" x14ac:dyDescent="0.3">
      <c r="A29" s="2" t="s">
        <v>45</v>
      </c>
      <c r="B29" s="2">
        <v>0</v>
      </c>
      <c r="C29" s="10"/>
      <c r="D29" s="11"/>
    </row>
    <row r="30" spans="1:4" ht="28.8" x14ac:dyDescent="0.3">
      <c r="A30" s="3" t="s">
        <v>33</v>
      </c>
      <c r="B30">
        <v>0</v>
      </c>
      <c r="D30" s="9">
        <f>B30*25</f>
        <v>0</v>
      </c>
    </row>
    <row r="31" spans="1:4" ht="28.8" x14ac:dyDescent="0.3">
      <c r="A31" s="3" t="s">
        <v>12</v>
      </c>
      <c r="B31">
        <v>0</v>
      </c>
      <c r="D31" s="9">
        <f>B31*25</f>
        <v>0</v>
      </c>
    </row>
    <row r="34" spans="1:2" x14ac:dyDescent="0.3">
      <c r="A34" t="s">
        <v>13</v>
      </c>
      <c r="B34" s="5">
        <f>SUM(D6:D32)/C12</f>
        <v>4583.333333333333</v>
      </c>
    </row>
  </sheetData>
  <sheetProtection selectLockedCells="1"/>
  <hyperlinks>
    <hyperlink ref="B4" r:id="rId1" xr:uid="{AC7D6E7E-89A5-45EF-93EA-95E64A427C75}"/>
  </hyperlinks>
  <pageMargins left="0.7" right="0.7" top="0.75" bottom="0.75" header="0.3" footer="0.3"/>
  <ignoredErrors>
    <ignoredError sqref="C8" formulaRange="1"/>
    <ignoredError sqref="D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EC Reporting Metrics</vt:lpstr>
      <vt:lpstr>DEC Reporting Metrics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Cycling Smiths</dc:creator>
  <cp:lastModifiedBy>Cycling Smiths</cp:lastModifiedBy>
  <dcterms:created xsi:type="dcterms:W3CDTF">2021-10-06T17:14:02Z</dcterms:created>
  <dcterms:modified xsi:type="dcterms:W3CDTF">2021-10-13T16:01:29Z</dcterms:modified>
</cp:coreProperties>
</file>